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R8" i="5" s="1"/>
  <c r="AP8" i="5"/>
  <c r="AO8" i="5"/>
  <c r="AN8" i="5"/>
  <c r="AM8" i="5"/>
  <c r="AG8" i="5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H12" i="5" s="1"/>
  <c r="G8" i="5"/>
  <c r="G12" i="5" s="1"/>
  <c r="G14" i="5" s="1"/>
  <c r="F8" i="5"/>
  <c r="E8" i="5"/>
  <c r="E12" i="5" s="1"/>
  <c r="E14" i="5" s="1"/>
  <c r="I14" i="5" l="1"/>
  <c r="J14" i="5" s="1"/>
  <c r="I13" i="5"/>
  <c r="K13" i="5"/>
  <c r="K14" i="5" s="1"/>
  <c r="F13" i="5"/>
  <c r="L13" i="5" s="1"/>
  <c r="H13" i="5"/>
  <c r="N13" i="5" s="1"/>
  <c r="O14" i="5"/>
  <c r="O13" i="5"/>
  <c r="J13" i="5"/>
  <c r="M13" i="5"/>
  <c r="AF8" i="5"/>
  <c r="H14" i="5" l="1"/>
  <c r="M14" i="5" s="1"/>
  <c r="F14" i="5"/>
  <c r="L14" i="5" l="1"/>
  <c r="N14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<sst xmlns="http://schemas.openxmlformats.org/spreadsheetml/2006/main" count="76" uniqueCount="34">
  <si>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</si>
  <si>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</si>
  <si>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</si>
  <si>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</si>
  <si>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</si>
  <si>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</si>
  <si>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</si>
  <si>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</si>
  <si>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</si>
  <si>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</si>
  <si>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</si>
  <si>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</si>
  <si>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</si>
  <si>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</si>
  <si>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</si>
  <si>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</si>
  <si>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</si>
  <si>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</si>
  <si>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</si>
  <si>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</si>
  <si>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</si>
  <si>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</si>
  <si>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</si>
  <si>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</si>
  <si>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PöU = Pöytyän Urheilijat  (1945)</t>
  </si>
  <si>
    <t>Ville Rastas</t>
  </si>
  <si>
    <t>10.</t>
  </si>
  <si>
    <t>PöU</t>
  </si>
  <si>
    <t>6.</t>
  </si>
  <si>
    <t>LP Juniorit</t>
  </si>
  <si>
    <t>4.</t>
  </si>
  <si>
    <t>1.</t>
  </si>
  <si>
    <t>2.4.1991</t>
  </si>
  <si>
    <t>LP Juniorit = Loimaan Palloilijat Junioripesis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</si>
</sst>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6" customWidth="1"/>
    <col min="26" max="26" width="12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1</v>
      </c>
      <c r="AE4" s="12">
        <v>19</v>
      </c>
      <c r="AF4" s="68">
        <v>0.59370000000000001</v>
      </c>
      <c r="AG4" s="69">
        <v>32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28</v>
      </c>
      <c r="Z5" s="1" t="s">
        <v>29</v>
      </c>
      <c r="AA5" s="12">
        <v>16</v>
      </c>
      <c r="AB5" s="12">
        <v>1</v>
      </c>
      <c r="AC5" s="12">
        <v>6</v>
      </c>
      <c r="AD5" s="12">
        <v>13</v>
      </c>
      <c r="AE5" s="12">
        <v>65</v>
      </c>
      <c r="AF5" s="68">
        <v>0.63719999999999999</v>
      </c>
      <c r="AG5" s="69">
        <v>102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30</v>
      </c>
      <c r="Z6" s="1" t="s">
        <v>29</v>
      </c>
      <c r="AA6" s="12">
        <v>15</v>
      </c>
      <c r="AB6" s="12">
        <v>0</v>
      </c>
      <c r="AC6" s="12">
        <v>5</v>
      </c>
      <c r="AD6" s="12">
        <v>8</v>
      </c>
      <c r="AE6" s="12">
        <v>44</v>
      </c>
      <c r="AF6" s="68">
        <v>0.56410000000000005</v>
      </c>
      <c r="AG6" s="69">
        <v>78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31</v>
      </c>
      <c r="Z7" s="1" t="s">
        <v>29</v>
      </c>
      <c r="AA7" s="12">
        <v>10</v>
      </c>
      <c r="AB7" s="12">
        <v>0</v>
      </c>
      <c r="AC7" s="12">
        <v>0</v>
      </c>
      <c r="AD7" s="12">
        <v>14</v>
      </c>
      <c r="AE7" s="12">
        <v>20</v>
      </c>
      <c r="AF7" s="68">
        <v>0.625</v>
      </c>
      <c r="AG7" s="69">
        <v>32</v>
      </c>
      <c r="AH7" s="7"/>
      <c r="AI7" s="7"/>
      <c r="AJ7" s="7"/>
      <c r="AK7" s="7"/>
      <c r="AL7" s="10"/>
      <c r="AM7" s="12">
        <v>7</v>
      </c>
      <c r="AN7" s="12">
        <v>0</v>
      </c>
      <c r="AO7" s="12">
        <v>0</v>
      </c>
      <c r="AP7" s="12">
        <v>2</v>
      </c>
      <c r="AQ7" s="12">
        <v>12</v>
      </c>
      <c r="AR7" s="65">
        <v>0.42849999999999999</v>
      </c>
      <c r="AS7" s="70">
        <v>28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46</v>
      </c>
      <c r="AB8" s="36">
        <f>SUM(AB4:AB7)</f>
        <v>1</v>
      </c>
      <c r="AC8" s="36">
        <f>SUM(AC4:AC7)</f>
        <v>11</v>
      </c>
      <c r="AD8" s="36">
        <f>SUM(AD4:AD7)</f>
        <v>36</v>
      </c>
      <c r="AE8" s="36">
        <f>SUM(AE4:AE7)</f>
        <v>148</v>
      </c>
      <c r="AF8" s="37">
        <f>PRODUCT(AE8/AG8)</f>
        <v>0.60655737704918034</v>
      </c>
      <c r="AG8" s="21">
        <f>SUM(AG4:AG7)</f>
        <v>244</v>
      </c>
      <c r="AH8" s="18"/>
      <c r="AI8" s="29"/>
      <c r="AJ8" s="41"/>
      <c r="AK8" s="42"/>
      <c r="AL8" s="10"/>
      <c r="AM8" s="36">
        <f>SUM(AM4:AM7)</f>
        <v>7</v>
      </c>
      <c r="AN8" s="36">
        <f>SUM(AN4:AN7)</f>
        <v>0</v>
      </c>
      <c r="AO8" s="36">
        <f>SUM(AO4:AO7)</f>
        <v>0</v>
      </c>
      <c r="AP8" s="36">
        <f>SUM(AP4:AP7)</f>
        <v>2</v>
      </c>
      <c r="AQ8" s="36">
        <f>SUM(AQ4:AQ7)</f>
        <v>12</v>
      </c>
      <c r="AR8" s="37">
        <f>PRODUCT(AQ8/AS8)</f>
        <v>0.42857142857142855</v>
      </c>
      <c r="AS8" s="39">
        <f>SUM(AS4:AS7)</f>
        <v>28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33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53</v>
      </c>
      <c r="F13" s="47">
        <f>PRODUCT(AB8+AN8)</f>
        <v>1</v>
      </c>
      <c r="G13" s="47">
        <f>PRODUCT(AC8+AO8)</f>
        <v>11</v>
      </c>
      <c r="H13" s="47">
        <f>PRODUCT(AD8+AP8)</f>
        <v>38</v>
      </c>
      <c r="I13" s="47">
        <f>PRODUCT(AE8+AQ8)</f>
        <v>160</v>
      </c>
      <c r="J13" s="60">
        <f>PRODUCT(I13/K13)</f>
        <v>0.58823529411764708</v>
      </c>
      <c r="K13" s="10">
        <f>PRODUCT(AG8+AS8)</f>
        <v>272</v>
      </c>
      <c r="L13" s="53">
        <f>PRODUCT((F13+G13)/E13)</f>
        <v>0.22641509433962265</v>
      </c>
      <c r="M13" s="53">
        <f>PRODUCT(H13/E13)</f>
        <v>0.71698113207547165</v>
      </c>
      <c r="N13" s="53">
        <f>PRODUCT((F13+G13+H13)/E13)</f>
        <v>0.94339622641509435</v>
      </c>
      <c r="O13" s="53">
        <f>PRODUCT(I13/E13)</f>
        <v>3.0188679245283021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53</v>
      </c>
      <c r="F14" s="47">
        <f t="shared" ref="F14:I14" si="0">SUM(F11:F13)</f>
        <v>1</v>
      </c>
      <c r="G14" s="47">
        <f t="shared" si="0"/>
        <v>11</v>
      </c>
      <c r="H14" s="47">
        <f t="shared" si="0"/>
        <v>38</v>
      </c>
      <c r="I14" s="47">
        <f t="shared" si="0"/>
        <v>160</v>
      </c>
      <c r="J14" s="60">
        <f>PRODUCT(I14/K14)</f>
        <v>0.58823529411764708</v>
      </c>
      <c r="K14" s="16">
        <f>SUM(K11:K13)</f>
        <v>272</v>
      </c>
      <c r="L14" s="53">
        <f>PRODUCT((F14+G14)/E14)</f>
        <v>0.22641509433962265</v>
      </c>
      <c r="M14" s="53">
        <f>PRODUCT(H14/E14)</f>
        <v>0.71698113207547165</v>
      </c>
      <c r="N14" s="53">
        <f>PRODUCT((F14+G14+H14)/E14)</f>
        <v>0.94339622641509435</v>
      </c>
      <c r="O14" s="53">
        <f>PRODUCT(I14/E14)</f>
        <v>3.0188679245283021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</row>
    <row r="225" spans="20:37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</row>
    <row r="226" spans="20:37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</row>
    <row r="227" spans="20:37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</row>
    <row r="228" spans="20:37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</row>
    <row r="229" spans="20:37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</row>
    <row r="230" spans="20:37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</row>
    <row r="231" spans="20:37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</row>
    <row r="232" spans="20:37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</row>
    <row r="233" spans="20:37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</row>
    <row r="234" spans="20:37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</row>
    <row r="235" spans="20:37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</row>
    <row r="236" spans="20:37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</row>
    <row r="237" spans="20:37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</row>
    <row r="238" spans="20:37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</row>
    <row r="239" spans="20:37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</row>
    <row r="240" spans="20:37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</row>
    <row r="241" spans="20:37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</row>
    <row r="242" spans="20:37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</row>
    <row r="243" spans="20:37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</row>
    <row r="244" spans="20:37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</row>
    <row r="245" spans="20:37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</row>
    <row r="246" spans="20:37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</row>
    <row r="247" spans="20:37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</row>
    <row r="248" spans="20:37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</row>
    <row r="249" spans="20:37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</row>
    <row r="250" spans="20:37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2018-11-17T13:53:14Z</dcterms:modified>
</cp:coreProperties>
</file>